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7400" windowHeight="12225" activeTab="0"/>
  </bookViews>
  <sheets>
    <sheet name="Саратовская область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<sst xmlns="http://schemas.openxmlformats.org/spreadsheetml/2006/main" count="47" uniqueCount="34">
  <si>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Водохозяйственный участок</t>
  </si>
  <si>
    <t>Наименование субъекта Российской Федерации</t>
  </si>
  <si>
    <t>всего</t>
  </si>
  <si>
    <t>в том числе из водных объектов:</t>
  </si>
  <si>
    <t>поверхностных</t>
  </si>
  <si>
    <t>морских</t>
  </si>
  <si>
    <t>сброс сточных вод</t>
  </si>
  <si>
    <t xml:space="preserve">забор (изъятие) 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</si>
  <si>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</si>
  <si>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</si>
  <si>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Саратовская область</t>
  </si>
  <si>
    <t>05.01.02.001 -  р.Хопер от истока до впадения р. Ворона</t>
  </si>
  <si>
    <t>05.01.02.002 -  р.Ворона</t>
  </si>
  <si>
    <t>05.01.02.004 -  р.Бузулук</t>
  </si>
  <si>
    <t>05.01.03.001 -  р.Медведица от истока до впадения р.Терса</t>
  </si>
  <si>
    <t>05.01.03.002 -  р.Терса</t>
  </si>
  <si>
    <t>05.01.03.004 -  р.Иловля</t>
  </si>
  <si>
    <t xml:space="preserve">Сумма разрешенного объема (по форме 2.5-гвр), тыс. куб. м/год </t>
  </si>
  <si>
    <t>(в скобках для 75% обеспеченности)</t>
  </si>
  <si>
    <t>Квоты забора (изъятия) водных ресурсов из водных объектов и сброса сточных вод, соответствующих нормативам качества,  и  сведения о наличии недораспределенного объема</t>
  </si>
  <si>
    <t>забора (изъятия) водных ресурсов из водных объектов и сброса сточных вод, соответствующих нормативам качества, по зоне деятельности Нижне-Волжского БВУ</t>
  </si>
  <si>
    <t>08.01.05.001 - р.Сура от истока до Сурского г/у</t>
  </si>
  <si>
    <t>11.01.00.014 - р.Малый Иргиз от истока до устья</t>
  </si>
  <si>
    <t>11.01.00.015  - р.Волга от Куйбышевского г/у  до Саратовского г/у (Саратовское вдхр. ) без рр. Сок,  Чапаевка,  Мал.Иргиз, Самара и Сызранка</t>
  </si>
  <si>
    <t>11.01.00.016 - р.Большой Иргиз от  истока до Сулакского г/у</t>
  </si>
  <si>
    <t>11.01.00.017 - р.Большой Иргиз от Сулакского г/у до устья</t>
  </si>
  <si>
    <t>11.01.00.018 - р.Большой Караман от истока до устья</t>
  </si>
  <si>
    <t>11.01.00.019 - р.Терешка от истока до устья</t>
  </si>
  <si>
    <t>11.01.00.020 - р.Еруслан от истока до устья</t>
  </si>
  <si>
    <t xml:space="preserve">11.01.00.022 - р.Волга от Саратовского г/у до Волгоградского г/у (Волгоградское вдхр.) без рр. Большой Иргиз, Большой Караман, Терешка, Еруслан, Торгун </t>
  </si>
  <si>
    <t>12.02.00.001 - р. Малый Узень</t>
  </si>
  <si>
    <t>12.02.00.002 - р.Большой Узень</t>
  </si>
  <si>
    <t>Нераспределенный объем, тыс. куб. м/год</t>
  </si>
  <si>
    <t xml:space="preserve">по состоянию на 04.07.2024 г.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</si>
</sst>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mm/dd/yyyy"/>
    <numFmt numFmtId="181" formatCode="0.000"/>
    <numFmt numFmtId="182" formatCode="0.0E+00"/>
    <numFmt numFmtId="183" formatCode="0E+00"/>
    <numFmt numFmtId="184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horizontal="right" vertical="top"/>
    </xf>
    <xf numFmtId="4" fontId="2" fillId="33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 applyAlignment="1">
      <alignment vertical="center" wrapText="1"/>
    </xf>
    <xf numFmtId="0" fontId="3" fillId="35" borderId="11" xfId="54" applyFill="1" applyBorder="1" applyAlignment="1" applyProtection="1">
      <alignment horizontal="left" vertical="center" wrapText="1"/>
      <protection locked="0"/>
    </xf>
    <xf numFmtId="0" fontId="3" fillId="36" borderId="11" xfId="54" applyFill="1" applyBorder="1" applyAlignment="1" applyProtection="1">
      <alignment horizontal="left" vertical="center" wrapText="1"/>
      <protection locked="0"/>
    </xf>
    <xf numFmtId="4" fontId="2" fillId="34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/>
    </xf>
    <xf numFmtId="0" fontId="3" fillId="0" borderId="11" xfId="54" applyFill="1" applyBorder="1" applyAlignment="1" applyProtection="1">
      <alignment horizontal="left" vertical="center" wrapText="1"/>
      <protection locked="0"/>
    </xf>
    <xf numFmtId="0" fontId="3" fillId="0" borderId="12" xfId="54" applyFill="1" applyBorder="1" applyAlignment="1" applyProtection="1">
      <alignment horizontal="left" vertical="center" wrapText="1"/>
      <protection locked="0"/>
    </xf>
    <xf numFmtId="0" fontId="2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0" fontId="3" fillId="37" borderId="13" xfId="54" applyFill="1" applyBorder="1" applyAlignment="1" applyProtection="1">
      <alignment horizontal="left" vertical="center" wrapText="1"/>
      <protection locked="0"/>
    </xf>
    <xf numFmtId="0" fontId="3" fillId="37" borderId="11" xfId="54" applyFill="1" applyBorder="1" applyAlignment="1" applyProtection="1">
      <alignment horizontal="left" vertical="center" wrapText="1"/>
      <protection locked="0"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181" fontId="3" fillId="37" borderId="10" xfId="0" applyNumberFormat="1" applyFont="1" applyFill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center" vertical="center"/>
    </xf>
    <xf numFmtId="4" fontId="4" fillId="34" borderId="1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Обычный_Для распределения по БВУ Квоты упрощенная форма по субъекта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tabSelected="1" zoomScale="73" zoomScaleNormal="73" zoomScalePageLayoutView="0" workbookViewId="0" topLeftCell="A1">
      <pane xSplit="2" ySplit="9" topLeftCell="C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25" sqref="J25"/>
    </sheetView>
  </sheetViews>
  <sheetFormatPr defaultColWidth="9.140625" defaultRowHeight="15"/>
  <cols>
    <col min="1" max="1" width="22.8515625" style="1" customWidth="1"/>
    <col min="2" max="2" width="26.7109375" style="1" customWidth="1"/>
    <col min="3" max="3" width="18.140625" style="1" customWidth="1"/>
    <col min="4" max="4" width="18.57421875" style="1" customWidth="1"/>
    <col min="5" max="5" width="16.57421875" style="1" customWidth="1"/>
    <col min="6" max="6" width="24.421875" style="1" customWidth="1"/>
    <col min="7" max="7" width="15.140625" style="1" customWidth="1"/>
    <col min="8" max="8" width="18.7109375" style="1" customWidth="1"/>
    <col min="9" max="9" width="15.7109375" style="1" customWidth="1"/>
    <col min="10" max="10" width="15.421875" style="1" customWidth="1"/>
    <col min="11" max="11" width="14.7109375" style="1" hidden="1" customWidth="1"/>
    <col min="12" max="12" width="14.28125" style="4" hidden="1" customWidth="1"/>
    <col min="13" max="13" width="15.140625" style="1" hidden="1" customWidth="1"/>
    <col min="14" max="14" width="16.8515625" style="1" hidden="1" customWidth="1"/>
    <col min="15" max="16384" width="9.140625" style="1" customWidth="1"/>
  </cols>
  <sheetData>
    <row r="1" spans="1:2" ht="15.75">
      <c r="A1" s="21" t="s">
        <v>19</v>
      </c>
      <c r="B1" s="2"/>
    </row>
    <row r="2" ht="15.75">
      <c r="A2" s="21" t="s">
        <v>20</v>
      </c>
    </row>
    <row r="3" ht="15.75">
      <c r="A3" s="21" t="s">
        <v>33</v>
      </c>
    </row>
    <row r="4" spans="3:6" ht="15.75">
      <c r="C4" s="3"/>
      <c r="D4" s="3"/>
      <c r="E4" s="3"/>
      <c r="F4" s="3"/>
    </row>
    <row r="5" spans="1:14" s="4" customFormat="1" ht="37.5" customHeight="1">
      <c r="A5" s="47" t="s">
        <v>1</v>
      </c>
      <c r="B5" s="48" t="s">
        <v>0</v>
      </c>
      <c r="C5" s="48" t="s">
        <v>8</v>
      </c>
      <c r="D5" s="47"/>
      <c r="E5" s="47"/>
      <c r="F5" s="48" t="s">
        <v>9</v>
      </c>
      <c r="G5" s="48" t="s">
        <v>32</v>
      </c>
      <c r="H5" s="47"/>
      <c r="I5" s="47"/>
      <c r="J5" s="47"/>
      <c r="K5" s="50" t="s">
        <v>17</v>
      </c>
      <c r="L5" s="51"/>
      <c r="M5" s="51"/>
      <c r="N5" s="51"/>
    </row>
    <row r="6" spans="1:14" s="4" customFormat="1" ht="18.75" customHeight="1">
      <c r="A6" s="47"/>
      <c r="B6" s="47"/>
      <c r="C6" s="47" t="s">
        <v>7</v>
      </c>
      <c r="D6" s="49"/>
      <c r="E6" s="49"/>
      <c r="F6" s="47"/>
      <c r="G6" s="47" t="s">
        <v>7</v>
      </c>
      <c r="H6" s="49"/>
      <c r="I6" s="49"/>
      <c r="J6" s="7"/>
      <c r="K6" s="51" t="s">
        <v>7</v>
      </c>
      <c r="L6" s="49"/>
      <c r="M6" s="49"/>
      <c r="N6" s="5"/>
    </row>
    <row r="7" spans="1:14" s="4" customFormat="1" ht="15.75">
      <c r="A7" s="47"/>
      <c r="B7" s="47"/>
      <c r="C7" s="47" t="s">
        <v>2</v>
      </c>
      <c r="D7" s="47" t="s">
        <v>3</v>
      </c>
      <c r="E7" s="47"/>
      <c r="F7" s="47"/>
      <c r="G7" s="47" t="s">
        <v>2</v>
      </c>
      <c r="H7" s="47" t="s">
        <v>3</v>
      </c>
      <c r="I7" s="47"/>
      <c r="J7" s="47" t="s">
        <v>6</v>
      </c>
      <c r="K7" s="51" t="s">
        <v>2</v>
      </c>
      <c r="L7" s="51" t="s">
        <v>3</v>
      </c>
      <c r="M7" s="51"/>
      <c r="N7" s="51" t="s">
        <v>6</v>
      </c>
    </row>
    <row r="8" spans="1:14" s="4" customFormat="1" ht="48" customHeight="1">
      <c r="A8" s="47"/>
      <c r="B8" s="47"/>
      <c r="C8" s="47"/>
      <c r="D8" s="7" t="s">
        <v>4</v>
      </c>
      <c r="E8" s="7" t="s">
        <v>5</v>
      </c>
      <c r="F8" s="47"/>
      <c r="G8" s="47"/>
      <c r="H8" s="7" t="s">
        <v>4</v>
      </c>
      <c r="I8" s="7" t="s">
        <v>5</v>
      </c>
      <c r="J8" s="47"/>
      <c r="K8" s="51"/>
      <c r="L8" s="7" t="s">
        <v>4</v>
      </c>
      <c r="M8" s="5" t="s">
        <v>5</v>
      </c>
      <c r="N8" s="51"/>
    </row>
    <row r="9" spans="1:14" ht="15.75">
      <c r="A9" s="5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5">
        <v>11</v>
      </c>
      <c r="L9" s="7">
        <v>12</v>
      </c>
      <c r="M9" s="5">
        <v>13</v>
      </c>
      <c r="N9" s="5">
        <v>14</v>
      </c>
    </row>
    <row r="10" spans="1:14" ht="47.25">
      <c r="A10" s="39" t="s">
        <v>10</v>
      </c>
      <c r="B10" s="17" t="s">
        <v>11</v>
      </c>
      <c r="C10" s="24">
        <v>17915</v>
      </c>
      <c r="D10" s="24">
        <v>17915</v>
      </c>
      <c r="E10" s="23">
        <v>0</v>
      </c>
      <c r="F10" s="24">
        <v>12689</v>
      </c>
      <c r="G10" s="24">
        <f>H10</f>
        <v>4502.120000000001</v>
      </c>
      <c r="H10" s="22">
        <f>D10-L10</f>
        <v>4502.120000000001</v>
      </c>
      <c r="I10" s="23">
        <v>0</v>
      </c>
      <c r="J10" s="22">
        <f>F10-N10</f>
        <v>7816.67</v>
      </c>
      <c r="K10" s="15">
        <f>L10</f>
        <v>13412.88</v>
      </c>
      <c r="L10" s="16">
        <v>13412.88</v>
      </c>
      <c r="M10" s="15"/>
      <c r="N10" s="19">
        <v>4872.33</v>
      </c>
    </row>
    <row r="11" spans="1:14" ht="24.75" customHeight="1">
      <c r="A11" s="40"/>
      <c r="B11" s="33" t="s">
        <v>12</v>
      </c>
      <c r="C11" s="23">
        <v>0</v>
      </c>
      <c r="D11" s="24">
        <v>0</v>
      </c>
      <c r="E11" s="23">
        <v>0</v>
      </c>
      <c r="F11" s="24">
        <v>0</v>
      </c>
      <c r="G11" s="23">
        <f aca="true" t="shared" si="0" ref="G11:G27">H11</f>
        <v>0</v>
      </c>
      <c r="H11" s="22">
        <f aca="true" t="shared" si="1" ref="H11:H27">D11-L11</f>
        <v>0</v>
      </c>
      <c r="I11" s="23">
        <v>0</v>
      </c>
      <c r="J11" s="22">
        <f aca="true" t="shared" si="2" ref="J11:J27">F11-N11</f>
        <v>0</v>
      </c>
      <c r="K11" s="15">
        <f aca="true" t="shared" si="3" ref="K11:K27">L11</f>
        <v>0</v>
      </c>
      <c r="L11" s="16"/>
      <c r="M11" s="15"/>
      <c r="N11" s="19"/>
    </row>
    <row r="12" spans="1:14" ht="27" customHeight="1">
      <c r="A12" s="40"/>
      <c r="B12" s="33" t="s">
        <v>13</v>
      </c>
      <c r="C12" s="23">
        <v>0</v>
      </c>
      <c r="D12" s="24">
        <v>0</v>
      </c>
      <c r="E12" s="23">
        <v>0</v>
      </c>
      <c r="F12" s="24">
        <v>0</v>
      </c>
      <c r="G12" s="23">
        <f t="shared" si="0"/>
        <v>0</v>
      </c>
      <c r="H12" s="22">
        <f t="shared" si="1"/>
        <v>0</v>
      </c>
      <c r="I12" s="23">
        <v>0</v>
      </c>
      <c r="J12" s="22">
        <f t="shared" si="2"/>
        <v>0</v>
      </c>
      <c r="K12" s="15">
        <f t="shared" si="3"/>
        <v>0</v>
      </c>
      <c r="L12" s="16"/>
      <c r="M12" s="15"/>
      <c r="N12" s="19"/>
    </row>
    <row r="13" spans="1:14" ht="47.25">
      <c r="A13" s="40"/>
      <c r="B13" s="17" t="s">
        <v>14</v>
      </c>
      <c r="C13" s="23">
        <f>D13</f>
        <v>9000</v>
      </c>
      <c r="D13" s="24">
        <v>9000</v>
      </c>
      <c r="E13" s="23">
        <v>0</v>
      </c>
      <c r="F13" s="24">
        <v>3500</v>
      </c>
      <c r="G13" s="25">
        <v>1743.25</v>
      </c>
      <c r="H13" s="25">
        <v>1743.25</v>
      </c>
      <c r="I13" s="23">
        <v>0</v>
      </c>
      <c r="J13" s="24">
        <v>1212.98</v>
      </c>
      <c r="K13" s="19">
        <f t="shared" si="3"/>
        <v>7336.75</v>
      </c>
      <c r="L13" s="16">
        <v>7336.75</v>
      </c>
      <c r="M13" s="19"/>
      <c r="N13" s="19">
        <v>2337.0192</v>
      </c>
    </row>
    <row r="14" spans="1:14" ht="23.25" customHeight="1">
      <c r="A14" s="40"/>
      <c r="B14" s="32" t="s">
        <v>15</v>
      </c>
      <c r="C14" s="23">
        <f>D14</f>
        <v>1747</v>
      </c>
      <c r="D14" s="24">
        <v>1747</v>
      </c>
      <c r="E14" s="23">
        <v>0</v>
      </c>
      <c r="F14" s="24">
        <v>350</v>
      </c>
      <c r="G14" s="23">
        <f t="shared" si="0"/>
        <v>0</v>
      </c>
      <c r="H14" s="22">
        <f t="shared" si="1"/>
        <v>0</v>
      </c>
      <c r="I14" s="23">
        <v>0</v>
      </c>
      <c r="J14" s="25">
        <f t="shared" si="2"/>
        <v>180</v>
      </c>
      <c r="K14" s="20">
        <f t="shared" si="3"/>
        <v>1747</v>
      </c>
      <c r="L14" s="28">
        <v>1747</v>
      </c>
      <c r="M14" s="19"/>
      <c r="N14" s="20">
        <v>170</v>
      </c>
    </row>
    <row r="15" spans="1:14" ht="27" customHeight="1">
      <c r="A15" s="40"/>
      <c r="B15" s="33" t="s">
        <v>16</v>
      </c>
      <c r="C15" s="23">
        <f>D15</f>
        <v>0</v>
      </c>
      <c r="D15" s="24">
        <v>0</v>
      </c>
      <c r="E15" s="23">
        <v>0</v>
      </c>
      <c r="F15" s="24">
        <v>0</v>
      </c>
      <c r="G15" s="23">
        <f t="shared" si="0"/>
        <v>0</v>
      </c>
      <c r="H15" s="22">
        <f t="shared" si="1"/>
        <v>0</v>
      </c>
      <c r="I15" s="23">
        <v>0</v>
      </c>
      <c r="J15" s="25">
        <f t="shared" si="2"/>
        <v>0</v>
      </c>
      <c r="K15" s="19">
        <f t="shared" si="3"/>
        <v>0</v>
      </c>
      <c r="L15" s="16"/>
      <c r="M15" s="19"/>
      <c r="N15" s="19"/>
    </row>
    <row r="16" spans="1:14" ht="31.5">
      <c r="A16" s="41"/>
      <c r="B16" s="33" t="s">
        <v>21</v>
      </c>
      <c r="C16" s="23">
        <v>0</v>
      </c>
      <c r="D16" s="24">
        <v>0</v>
      </c>
      <c r="E16" s="23">
        <v>0</v>
      </c>
      <c r="F16" s="24">
        <v>0</v>
      </c>
      <c r="G16" s="26">
        <f t="shared" si="0"/>
        <v>0</v>
      </c>
      <c r="H16" s="24">
        <f t="shared" si="1"/>
        <v>0</v>
      </c>
      <c r="I16" s="23">
        <v>0</v>
      </c>
      <c r="J16" s="24">
        <f t="shared" si="2"/>
        <v>0</v>
      </c>
      <c r="K16" s="19">
        <f t="shared" si="3"/>
        <v>0</v>
      </c>
      <c r="L16" s="16"/>
      <c r="M16" s="19"/>
      <c r="N16" s="19"/>
    </row>
    <row r="17" spans="1:14" ht="31.5">
      <c r="A17" s="42" t="s">
        <v>10</v>
      </c>
      <c r="B17" s="34" t="s">
        <v>22</v>
      </c>
      <c r="C17" s="23">
        <f aca="true" t="shared" si="4" ref="C17:C27">D17+E17</f>
        <v>46.6</v>
      </c>
      <c r="D17" s="24">
        <v>46.6</v>
      </c>
      <c r="E17" s="23">
        <v>0</v>
      </c>
      <c r="F17" s="24">
        <v>0</v>
      </c>
      <c r="G17" s="26">
        <f t="shared" si="0"/>
        <v>24.110000000000003</v>
      </c>
      <c r="H17" s="25">
        <f t="shared" si="1"/>
        <v>24.110000000000003</v>
      </c>
      <c r="I17" s="23">
        <v>0</v>
      </c>
      <c r="J17" s="24">
        <f t="shared" si="2"/>
        <v>0</v>
      </c>
      <c r="K17" s="19">
        <f t="shared" si="3"/>
        <v>22.49</v>
      </c>
      <c r="L17" s="16">
        <v>22.49</v>
      </c>
      <c r="M17" s="19"/>
      <c r="N17" s="19"/>
    </row>
    <row r="18" spans="1:14" ht="110.25">
      <c r="A18" s="43"/>
      <c r="B18" s="12" t="s">
        <v>23</v>
      </c>
      <c r="C18" s="24">
        <f t="shared" si="4"/>
        <v>933600</v>
      </c>
      <c r="D18" s="24">
        <v>933600</v>
      </c>
      <c r="E18" s="23">
        <v>0</v>
      </c>
      <c r="F18" s="24">
        <v>20000</v>
      </c>
      <c r="G18" s="24">
        <v>378415.585</v>
      </c>
      <c r="H18" s="24">
        <v>378415.585</v>
      </c>
      <c r="I18" s="23">
        <v>0</v>
      </c>
      <c r="J18" s="24">
        <f t="shared" si="2"/>
        <v>3928.3500000000004</v>
      </c>
      <c r="K18" s="19">
        <f t="shared" si="3"/>
        <v>544978.34</v>
      </c>
      <c r="L18" s="16">
        <v>544978.34</v>
      </c>
      <c r="M18" s="19"/>
      <c r="N18" s="19">
        <v>16071.65</v>
      </c>
    </row>
    <row r="19" spans="1:14" ht="47.25">
      <c r="A19" s="43"/>
      <c r="B19" s="12" t="s">
        <v>24</v>
      </c>
      <c r="C19" s="24">
        <f t="shared" si="4"/>
        <v>451000</v>
      </c>
      <c r="D19" s="24">
        <v>451000</v>
      </c>
      <c r="E19" s="23">
        <v>0</v>
      </c>
      <c r="F19" s="24">
        <v>3000</v>
      </c>
      <c r="G19" s="24">
        <v>379575.93</v>
      </c>
      <c r="H19" s="24">
        <v>379575.93</v>
      </c>
      <c r="I19" s="23">
        <v>0</v>
      </c>
      <c r="J19" s="24">
        <f t="shared" si="2"/>
        <v>1977.12</v>
      </c>
      <c r="K19" s="19">
        <f t="shared" si="3"/>
        <v>71445.023</v>
      </c>
      <c r="L19" s="16">
        <v>71445.023</v>
      </c>
      <c r="M19" s="19"/>
      <c r="N19" s="19">
        <v>1022.88</v>
      </c>
    </row>
    <row r="20" spans="1:14" ht="47.25">
      <c r="A20" s="43"/>
      <c r="B20" s="13" t="s">
        <v>25</v>
      </c>
      <c r="C20" s="24">
        <f t="shared" si="4"/>
        <v>14000</v>
      </c>
      <c r="D20" s="24">
        <v>14000</v>
      </c>
      <c r="E20" s="23">
        <v>0</v>
      </c>
      <c r="F20" s="24">
        <v>1000</v>
      </c>
      <c r="G20" s="24">
        <f t="shared" si="0"/>
        <v>10333.07</v>
      </c>
      <c r="H20" s="24">
        <f>D20-L20</f>
        <v>10333.07</v>
      </c>
      <c r="I20" s="23">
        <v>0</v>
      </c>
      <c r="J20" s="24">
        <f t="shared" si="2"/>
        <v>1000</v>
      </c>
      <c r="K20" s="19">
        <f t="shared" si="3"/>
        <v>3666.93</v>
      </c>
      <c r="L20" s="16">
        <v>3666.93</v>
      </c>
      <c r="M20" s="19"/>
      <c r="N20" s="19">
        <v>0</v>
      </c>
    </row>
    <row r="21" spans="1:14" ht="47.25">
      <c r="A21" s="43"/>
      <c r="B21" s="35" t="s">
        <v>26</v>
      </c>
      <c r="C21" s="24">
        <f t="shared" si="4"/>
        <v>400</v>
      </c>
      <c r="D21" s="24">
        <v>400</v>
      </c>
      <c r="E21" s="23">
        <v>0</v>
      </c>
      <c r="F21" s="24">
        <v>969</v>
      </c>
      <c r="G21" s="26">
        <f t="shared" si="0"/>
        <v>0</v>
      </c>
      <c r="H21" s="24">
        <v>0</v>
      </c>
      <c r="I21" s="23">
        <v>0</v>
      </c>
      <c r="J21" s="24">
        <v>0</v>
      </c>
      <c r="K21" s="19">
        <f t="shared" si="3"/>
        <v>4441.2</v>
      </c>
      <c r="L21" s="16">
        <v>4441.2</v>
      </c>
      <c r="M21" s="19"/>
      <c r="N21" s="19">
        <v>0</v>
      </c>
    </row>
    <row r="22" spans="1:14" ht="31.5">
      <c r="A22" s="43"/>
      <c r="B22" s="12" t="s">
        <v>18</v>
      </c>
      <c r="C22" s="24">
        <f>D22</f>
        <v>5000</v>
      </c>
      <c r="D22" s="24">
        <v>5000</v>
      </c>
      <c r="E22" s="23">
        <v>0</v>
      </c>
      <c r="F22" s="24">
        <v>1200</v>
      </c>
      <c r="G22" s="26">
        <f t="shared" si="0"/>
        <v>558.8000000000002</v>
      </c>
      <c r="H22" s="24">
        <f t="shared" si="1"/>
        <v>558.8000000000002</v>
      </c>
      <c r="I22" s="23">
        <v>0</v>
      </c>
      <c r="J22" s="24">
        <f t="shared" si="2"/>
        <v>1200</v>
      </c>
      <c r="K22" s="19">
        <f t="shared" si="3"/>
        <v>4441.2</v>
      </c>
      <c r="L22" s="16">
        <v>4441.2</v>
      </c>
      <c r="M22" s="19"/>
      <c r="N22" s="19">
        <v>0</v>
      </c>
    </row>
    <row r="23" spans="1:14" ht="31.5">
      <c r="A23" s="43"/>
      <c r="B23" s="30" t="s">
        <v>27</v>
      </c>
      <c r="C23" s="24">
        <f t="shared" si="4"/>
        <v>4500</v>
      </c>
      <c r="D23" s="24">
        <v>4500</v>
      </c>
      <c r="E23" s="23">
        <v>0</v>
      </c>
      <c r="F23" s="24">
        <v>500</v>
      </c>
      <c r="G23" s="24">
        <f t="shared" si="0"/>
        <v>2606.089</v>
      </c>
      <c r="H23" s="24">
        <f t="shared" si="1"/>
        <v>2606.089</v>
      </c>
      <c r="I23" s="23">
        <v>0</v>
      </c>
      <c r="J23" s="25">
        <f t="shared" si="2"/>
        <v>279.79200000000003</v>
      </c>
      <c r="K23" s="19">
        <f t="shared" si="3"/>
        <v>1893.911</v>
      </c>
      <c r="L23" s="16">
        <v>1893.911</v>
      </c>
      <c r="M23" s="19"/>
      <c r="N23" s="19">
        <v>220.208</v>
      </c>
    </row>
    <row r="24" spans="1:14" ht="31.5">
      <c r="A24" s="43"/>
      <c r="B24" s="13" t="s">
        <v>28</v>
      </c>
      <c r="C24" s="24">
        <f t="shared" si="4"/>
        <v>3000</v>
      </c>
      <c r="D24" s="24">
        <v>3000</v>
      </c>
      <c r="E24" s="23">
        <v>0</v>
      </c>
      <c r="F24" s="24">
        <v>800</v>
      </c>
      <c r="G24" s="24">
        <f t="shared" si="0"/>
        <v>1285.07</v>
      </c>
      <c r="H24" s="24">
        <f t="shared" si="1"/>
        <v>1285.07</v>
      </c>
      <c r="I24" s="26">
        <v>0</v>
      </c>
      <c r="J24" s="24">
        <f t="shared" si="2"/>
        <v>800</v>
      </c>
      <c r="K24" s="36">
        <f t="shared" si="3"/>
        <v>1714.93</v>
      </c>
      <c r="L24" s="37">
        <v>1714.93</v>
      </c>
      <c r="M24" s="19"/>
      <c r="N24" s="19">
        <v>0</v>
      </c>
    </row>
    <row r="25" spans="1:14" ht="122.25" customHeight="1">
      <c r="A25" s="44"/>
      <c r="B25" s="31" t="s">
        <v>29</v>
      </c>
      <c r="C25" s="24">
        <f t="shared" si="4"/>
        <v>900000</v>
      </c>
      <c r="D25" s="24">
        <v>900000</v>
      </c>
      <c r="E25" s="23">
        <v>0</v>
      </c>
      <c r="F25" s="24">
        <v>400000</v>
      </c>
      <c r="G25" s="24">
        <v>329327.19</v>
      </c>
      <c r="H25" s="24">
        <v>329327.19</v>
      </c>
      <c r="I25" s="26">
        <v>0</v>
      </c>
      <c r="J25" s="24">
        <v>190308.15</v>
      </c>
      <c r="K25" s="38">
        <f t="shared" si="3"/>
        <v>572637.045</v>
      </c>
      <c r="L25" s="38">
        <v>572637.045</v>
      </c>
      <c r="M25" s="27"/>
      <c r="N25" s="29">
        <v>209640.023</v>
      </c>
    </row>
    <row r="26" spans="1:14" ht="31.5">
      <c r="A26" s="45" t="s">
        <v>10</v>
      </c>
      <c r="B26" s="14" t="s">
        <v>30</v>
      </c>
      <c r="C26" s="24">
        <f t="shared" si="4"/>
        <v>94863</v>
      </c>
      <c r="D26" s="24">
        <v>94863</v>
      </c>
      <c r="E26" s="23">
        <v>0</v>
      </c>
      <c r="F26" s="24">
        <v>840</v>
      </c>
      <c r="G26" s="24">
        <v>92224.49</v>
      </c>
      <c r="H26" s="24">
        <v>92224.49</v>
      </c>
      <c r="I26" s="23">
        <v>0</v>
      </c>
      <c r="J26" s="24">
        <f t="shared" si="2"/>
        <v>840</v>
      </c>
      <c r="K26" s="19">
        <f t="shared" si="3"/>
        <v>2638.5</v>
      </c>
      <c r="L26" s="16">
        <v>2638.5</v>
      </c>
      <c r="M26" s="19"/>
      <c r="N26" s="19">
        <v>0</v>
      </c>
    </row>
    <row r="27" spans="1:14" ht="31.5">
      <c r="A27" s="46"/>
      <c r="B27" s="14" t="s">
        <v>31</v>
      </c>
      <c r="C27" s="24">
        <f t="shared" si="4"/>
        <v>57098</v>
      </c>
      <c r="D27" s="24">
        <v>57098</v>
      </c>
      <c r="E27" s="23">
        <v>0</v>
      </c>
      <c r="F27" s="24">
        <v>400</v>
      </c>
      <c r="G27" s="24">
        <f t="shared" si="0"/>
        <v>52297.94</v>
      </c>
      <c r="H27" s="24">
        <f t="shared" si="1"/>
        <v>52297.94</v>
      </c>
      <c r="I27" s="23">
        <v>0</v>
      </c>
      <c r="J27" s="24">
        <f t="shared" si="2"/>
        <v>400</v>
      </c>
      <c r="K27" s="19">
        <f t="shared" si="3"/>
        <v>4800.06</v>
      </c>
      <c r="L27" s="16">
        <v>4800.06</v>
      </c>
      <c r="M27" s="19"/>
      <c r="N27" s="19">
        <v>0</v>
      </c>
    </row>
    <row r="28" spans="2:11" ht="15.75">
      <c r="B28" s="8"/>
      <c r="C28" s="9"/>
      <c r="D28" s="9"/>
      <c r="E28" s="10"/>
      <c r="F28" s="9"/>
      <c r="G28" s="11"/>
      <c r="H28" s="11"/>
      <c r="I28" s="11"/>
      <c r="J28" s="11"/>
      <c r="K28" s="6"/>
    </row>
    <row r="29" spans="2:11" ht="15.75">
      <c r="B29" s="8"/>
      <c r="C29" s="9"/>
      <c r="D29" s="9"/>
      <c r="E29" s="10"/>
      <c r="F29" s="9"/>
      <c r="G29" s="11"/>
      <c r="H29" s="11"/>
      <c r="I29" s="11"/>
      <c r="J29" s="11"/>
      <c r="K29" s="6"/>
    </row>
    <row r="30" spans="2:11" ht="15.75">
      <c r="B30" s="8"/>
      <c r="C30" s="9"/>
      <c r="D30" s="9"/>
      <c r="E30" s="10"/>
      <c r="F30" s="9"/>
      <c r="G30" s="11"/>
      <c r="H30" s="11"/>
      <c r="I30" s="11"/>
      <c r="J30" s="11"/>
      <c r="K30" s="6"/>
    </row>
  </sheetData>
  <sheetProtection/>
  <mergeCells count="20">
    <mergeCell ref="G6:I6"/>
    <mergeCell ref="C6:E6"/>
    <mergeCell ref="A5:A8"/>
    <mergeCell ref="B5:B8"/>
    <mergeCell ref="C5:E5"/>
    <mergeCell ref="K5:N5"/>
    <mergeCell ref="K6:M6"/>
    <mergeCell ref="K7:K8"/>
    <mergeCell ref="L7:M7"/>
    <mergeCell ref="N7:N8"/>
    <mergeCell ref="A10:A16"/>
    <mergeCell ref="A17:A25"/>
    <mergeCell ref="A26:A27"/>
    <mergeCell ref="J7:J8"/>
    <mergeCell ref="G7:G8"/>
    <mergeCell ref="H7:I7"/>
    <mergeCell ref="C7:C8"/>
    <mergeCell ref="D7:E7"/>
    <mergeCell ref="F5:F8"/>
    <mergeCell ref="G5:J5"/>
  </mergeCells>
  <conditionalFormatting sqref="A5:J5 A6:C6 J6 F6:G6 A7:J9 A10 A17:B17 A26:B26 B18:B25 G11:J12 B27 B28:J30 H27:J27 G14:J17 I13:J13 H10:J10 I25 G21:J22 H20:J20 H23:J24 I18:J19 I26:J26">
    <cfRule type="cellIs" priority="29" dxfId="0" operator="lessThan" stopIfTrue="1">
      <formula>0</formula>
    </cfRule>
  </conditionalFormatting>
  <conditionalFormatting sqref="B10:B16">
    <cfRule type="cellIs" priority="28" dxfId="0" operator="lessThan" stopIfTrue="1">
      <formula>0</formula>
    </cfRule>
  </conditionalFormatting>
  <conditionalFormatting sqref="K5:N5 K7:N8 N6 K6">
    <cfRule type="cellIs" priority="24" dxfId="0" operator="lessThan" stopIfTrue="1">
      <formula>0</formula>
    </cfRule>
  </conditionalFormatting>
  <conditionalFormatting sqref="K9:N9">
    <cfRule type="cellIs" priority="23" dxfId="0" operator="lessThan" stopIfTrue="1">
      <formula>0</formula>
    </cfRule>
  </conditionalFormatting>
  <conditionalFormatting sqref="C10:F27">
    <cfRule type="cellIs" priority="22" dxfId="0" operator="lessThan" stopIfTrue="1">
      <formula>0</formula>
    </cfRule>
  </conditionalFormatting>
  <conditionalFormatting sqref="G25:G26">
    <cfRule type="cellIs" priority="21" dxfId="0" operator="lessThan" stopIfTrue="1">
      <formula>0</formula>
    </cfRule>
  </conditionalFormatting>
  <conditionalFormatting sqref="G27">
    <cfRule type="cellIs" priority="20" dxfId="0" operator="lessThan" stopIfTrue="1">
      <formula>0</formula>
    </cfRule>
  </conditionalFormatting>
  <conditionalFormatting sqref="G13">
    <cfRule type="cellIs" priority="19" dxfId="0" operator="lessThan" stopIfTrue="1">
      <formula>0</formula>
    </cfRule>
  </conditionalFormatting>
  <conditionalFormatting sqref="G10">
    <cfRule type="cellIs" priority="18" dxfId="0" operator="lessThan" stopIfTrue="1">
      <formula>0</formula>
    </cfRule>
  </conditionalFormatting>
  <conditionalFormatting sqref="G19:G20">
    <cfRule type="cellIs" priority="17" dxfId="0" operator="lessThan" stopIfTrue="1">
      <formula>0</formula>
    </cfRule>
  </conditionalFormatting>
  <conditionalFormatting sqref="J25">
    <cfRule type="cellIs" priority="15" dxfId="0" operator="lessThan" stopIfTrue="1">
      <formula>0</formula>
    </cfRule>
  </conditionalFormatting>
  <conditionalFormatting sqref="G18">
    <cfRule type="cellIs" priority="14" dxfId="0" operator="lessThan" stopIfTrue="1">
      <formula>0</formula>
    </cfRule>
  </conditionalFormatting>
  <conditionalFormatting sqref="G23:G24">
    <cfRule type="cellIs" priority="13" dxfId="0" operator="lessThan" stopIfTrue="1">
      <formula>0</formula>
    </cfRule>
  </conditionalFormatting>
  <conditionalFormatting sqref="H18">
    <cfRule type="cellIs" priority="10" dxfId="0" operator="lessThan" stopIfTrue="1">
      <formula>0</formula>
    </cfRule>
  </conditionalFormatting>
  <conditionalFormatting sqref="H13">
    <cfRule type="cellIs" priority="4" dxfId="0" operator="lessThan" stopIfTrue="1">
      <formula>0</formula>
    </cfRule>
  </conditionalFormatting>
  <conditionalFormatting sqref="H19">
    <cfRule type="cellIs" priority="3" dxfId="0" operator="lessThan" stopIfTrue="1">
      <formula>0</formula>
    </cfRule>
  </conditionalFormatting>
  <conditionalFormatting sqref="H26">
    <cfRule type="cellIs" priority="2" dxfId="0" operator="lessThan" stopIfTrue="1">
      <formula>0</formula>
    </cfRule>
  </conditionalFormatting>
  <conditionalFormatting sqref="H25">
    <cfRule type="cellIs" priority="1" dxfId="0" operator="lessThan" stopIfTrue="1">
      <formula>0</formula>
    </cfRule>
  </conditionalFormatting>
  <printOptions horizontalCentered="1"/>
  <pageMargins left="0" right="0" top="0.7874015748031497" bottom="0.7874015748031497" header="0.5118110236220472" footer="0.5118110236220472"/>
  <pageSetup fitToHeight="1" fitToWidth="1" horizontalDpi="600" verticalDpi="600" orientation="landscape" paperSize="9" scale="47" r:id="rId1"/>
  <ignoredErrors>
    <ignoredError sqref="C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Chmikhov</dc:creator>
  <cp:keywords/>
  <dc:description/>
  <cp:lastModifiedBy>User</cp:lastModifiedBy>
  <cp:lastPrinted>2024-07-04T12:42:53Z</cp:lastPrinted>
  <dcterms:created xsi:type="dcterms:W3CDTF">2015-07-29T19:49:13Z</dcterms:created>
  <dcterms:modified xsi:type="dcterms:W3CDTF">2024-07-04T12:47:30Z</dcterms:modified>
  <cp:category/>
  <cp:version/>
  <cp:contentType/>
  <cp:contentStatus/>
</cp:coreProperties>
</file>